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iagatehousing-my.sharepoint.com/personal/jcrumley_navigatehousing_com/Documents/Documents/Documents/UA/"/>
    </mc:Choice>
  </mc:AlternateContent>
  <xr:revisionPtr revIDLastSave="98" documentId="11_A120C6BA7EF6CF3F5020D325A8248681E7E044C1" xr6:coauthVersionLast="45" xr6:coauthVersionMax="47" xr10:uidLastSave="{8F33A307-907C-4554-9B51-0CDB0E6323CA}"/>
  <bookViews>
    <workbookView xWindow="28680" yWindow="-120" windowWidth="29040" windowHeight="15840" xr2:uid="{00000000-000D-0000-FFFF-FFFF00000000}"/>
  </bookViews>
  <sheets>
    <sheet name="UAF 0BR" sheetId="6" r:id="rId1"/>
    <sheet name="UAF 1BR" sheetId="5" r:id="rId2"/>
    <sheet name="UAF 2BR" sheetId="4" r:id="rId3"/>
    <sheet name="UAF 3BR" sheetId="3" r:id="rId4"/>
    <sheet name="UAF 4BR" sheetId="2" r:id="rId5"/>
    <sheet name="UAF 5BR" sheetId="7" r:id="rId6"/>
    <sheet name="2025 UAF" sheetId="1" r:id="rId7"/>
  </sheets>
  <definedNames>
    <definedName name="AL">'2025 UAF'!$D$3</definedName>
    <definedName name="CT">'2025 UAF'!$D$4</definedName>
    <definedName name="MS">'2025 UAF'!$D$5</definedName>
    <definedName name="VA">'2025 UAF'!$D$6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7" l="1"/>
  <c r="E9" i="7" s="1"/>
  <c r="D7" i="7"/>
  <c r="D9" i="7" s="1"/>
  <c r="C7" i="7"/>
  <c r="C9" i="7" s="1"/>
  <c r="B7" i="7"/>
  <c r="B9" i="7" s="1"/>
  <c r="B13" i="7" l="1"/>
  <c r="E7" i="6"/>
  <c r="E9" i="6" s="1"/>
  <c r="D7" i="6"/>
  <c r="D9" i="6" s="1"/>
  <c r="C7" i="6"/>
  <c r="C9" i="6" s="1"/>
  <c r="B7" i="6"/>
  <c r="B9" i="6" s="1"/>
  <c r="E7" i="5"/>
  <c r="E9" i="5" s="1"/>
  <c r="D7" i="5"/>
  <c r="D9" i="5" s="1"/>
  <c r="C7" i="5"/>
  <c r="C9" i="5" s="1"/>
  <c r="B7" i="5"/>
  <c r="B9" i="5" s="1"/>
  <c r="E7" i="4"/>
  <c r="E9" i="4" s="1"/>
  <c r="D7" i="4"/>
  <c r="D9" i="4" s="1"/>
  <c r="C7" i="4"/>
  <c r="C9" i="4" s="1"/>
  <c r="B7" i="4"/>
  <c r="B9" i="4" s="1"/>
  <c r="E7" i="3"/>
  <c r="E9" i="3" s="1"/>
  <c r="D7" i="3"/>
  <c r="D9" i="3" s="1"/>
  <c r="C7" i="3"/>
  <c r="C9" i="3" s="1"/>
  <c r="B7" i="3"/>
  <c r="B9" i="3" s="1"/>
  <c r="E7" i="2"/>
  <c r="E9" i="2" s="1"/>
  <c r="D7" i="2"/>
  <c r="D9" i="2" s="1"/>
  <c r="B7" i="2"/>
  <c r="B9" i="2" s="1"/>
  <c r="C7" i="2"/>
  <c r="C9" i="2" s="1"/>
  <c r="B13" i="2" l="1"/>
  <c r="B13" i="3"/>
  <c r="B13" i="4"/>
  <c r="B13" i="5"/>
  <c r="B13" i="6"/>
</calcChain>
</file>

<file path=xl/sharedStrings.xml><?xml version="1.0" encoding="utf-8"?>
<sst xmlns="http://schemas.openxmlformats.org/spreadsheetml/2006/main" count="76" uniqueCount="22">
  <si>
    <t>State</t>
  </si>
  <si>
    <t>Oil</t>
  </si>
  <si>
    <t>Natural Gas</t>
  </si>
  <si>
    <t>Electricity</t>
  </si>
  <si>
    <t>Water/Sewer/Trash</t>
  </si>
  <si>
    <t>ALABAMA</t>
  </si>
  <si>
    <t>CONNECTICUT</t>
  </si>
  <si>
    <t>MISSISSIPPI</t>
  </si>
  <si>
    <t>VIRGINIA</t>
  </si>
  <si>
    <t>Gas</t>
  </si>
  <si>
    <t>UAF</t>
  </si>
  <si>
    <t>Select State:</t>
  </si>
  <si>
    <t>Enter Baseline UA Amount</t>
  </si>
  <si>
    <t>Factor-Based Utility Analysis Calculations</t>
  </si>
  <si>
    <t>Renewed UA                         Per Utility Type</t>
  </si>
  <si>
    <t>0BR UA</t>
  </si>
  <si>
    <t>1BR UA</t>
  </si>
  <si>
    <t>2BR UA</t>
  </si>
  <si>
    <t>3BR UA</t>
  </si>
  <si>
    <t>4BR UA</t>
  </si>
  <si>
    <t>5BR UA</t>
  </si>
  <si>
    <t>FY 2025 Utility Allowance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</si>
</sst>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&quot;$&quot;#,##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165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9" fillId="0" borderId="0" xfId="0" applyFont="1" applyAlignment="1">
      <alignment horizontal="right"/>
    </xf>
    <xf numFmtId="165" fontId="9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10" fillId="0" borderId="0" xfId="0" applyFont="1"/>
    <xf numFmtId="0" fontId="0" fillId="6" borderId="0" xfId="0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164" fontId="10" fillId="6" borderId="0" xfId="0" applyNumberFormat="1" applyFont="1" applyFill="1" applyBorder="1"/>
    <xf numFmtId="164" fontId="5" fillId="6" borderId="0" xfId="0" applyNumberFormat="1" applyFont="1" applyFill="1" applyBorder="1" applyAlignment="1">
      <alignment horizontal="right"/>
    </xf>
    <xf numFmtId="0" fontId="10" fillId="6" borderId="0" xfId="0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activeCell="C22" sqref="C22"/>
    </sheetView>
  </sheetViews>
  <sheetFormatPr defaultRowHeight="15" x14ac:dyDescent="0.25"/>
  <cols>
    <col min="1" max="1" width="27.7109375" customWidth="1"/>
    <col min="2" max="3" width="18.7109375" style="3" customWidth="1"/>
    <col min="4" max="4" width="20.28515625" style="3" customWidth="1"/>
    <col min="5" max="5" width="18.7109375" style="3" customWidth="1"/>
  </cols>
  <sheetData>
    <row r="1" spans="1:6" ht="28.5" x14ac:dyDescent="0.45">
      <c r="A1" s="29" t="s">
        <v>13</v>
      </c>
      <c r="B1" s="29"/>
      <c r="C1" s="29"/>
      <c r="D1" s="29"/>
      <c r="E1" s="29"/>
      <c r="F1" s="29"/>
    </row>
    <row r="2" spans="1:6" ht="15.75" x14ac:dyDescent="0.25">
      <c r="A2" s="6" t="s">
        <v>11</v>
      </c>
      <c r="B2" s="7" t="s">
        <v>5</v>
      </c>
      <c r="C2" s="7"/>
      <c r="D2" s="7"/>
      <c r="E2" s="7"/>
      <c r="F2" s="8"/>
    </row>
    <row r="3" spans="1:6" ht="15.75" x14ac:dyDescent="0.25">
      <c r="A3" s="8"/>
      <c r="B3" s="7"/>
      <c r="C3" s="7"/>
      <c r="D3" s="7"/>
      <c r="E3" s="7"/>
      <c r="F3" s="8"/>
    </row>
    <row r="4" spans="1:6" ht="15.75" x14ac:dyDescent="0.25">
      <c r="A4" s="8"/>
      <c r="B4" s="15" t="s">
        <v>3</v>
      </c>
      <c r="C4" s="16" t="s">
        <v>9</v>
      </c>
      <c r="D4" s="17" t="s">
        <v>4</v>
      </c>
      <c r="E4" s="18" t="s">
        <v>1</v>
      </c>
      <c r="F4" s="8"/>
    </row>
    <row r="5" spans="1:6" ht="15.75" x14ac:dyDescent="0.25">
      <c r="A5" s="6" t="s">
        <v>12</v>
      </c>
      <c r="B5" s="9"/>
      <c r="C5" s="9"/>
      <c r="D5" s="9"/>
      <c r="E5" s="9"/>
      <c r="F5" s="8"/>
    </row>
    <row r="6" spans="1:6" ht="15.75" x14ac:dyDescent="0.25">
      <c r="A6" s="8"/>
      <c r="B6" s="7"/>
      <c r="C6" s="7"/>
      <c r="D6" s="7"/>
      <c r="E6" s="7"/>
      <c r="F6" s="8"/>
    </row>
    <row r="7" spans="1:6" ht="15.75" x14ac:dyDescent="0.25">
      <c r="A7" s="6" t="s">
        <v>10</v>
      </c>
      <c r="B7" s="10">
        <f>IF(B2='2025 UAF'!A3,AL,IF('UAF 0BR'!B2='2025 UAF'!A4,CT,IF('UAF 0BR'!B2='2025 UAF'!A5,MS,IF('UAF 0BR'!B2='2025 UAF'!A6,VA,0))))</f>
        <v>1.0273000000000001</v>
      </c>
      <c r="C7" s="11">
        <f>IF(B2='2025 UAF'!A3,'2025 UAF'!C3,IF('UAF 0BR'!B2='2025 UAF'!A4,'2025 UAF'!C4,IF('UAF 0BR'!B2='2025 UAF'!A5,'2025 UAF'!C5,IF('UAF 0BR'!B2='2025 UAF'!A6,'2025 UAF'!C6,0))))</f>
        <v>0.95606999999999998</v>
      </c>
      <c r="D7" s="11">
        <f>IF(B2='2025 UAF'!A3,'2025 UAF'!E3,IF('UAF 0BR'!B2='2025 UAF'!A4,'2025 UAF'!E4,IF('UAF 0BR'!B2='2025 UAF'!A5,'2025 UAF'!E5,IF('UAF 0BR'!B2='2025 UAF'!A6,'2025 UAF'!E6,0))))</f>
        <v>1.0453300000000001</v>
      </c>
      <c r="E7" s="11">
        <f>IF(B2='2025 UAF'!A3,'2025 UAF'!B3,IF('UAF 0BR'!B2='2025 UAF'!A4,'2025 UAF'!B4,IF('UAF 0BR'!B2='2025 UAF'!A5,'2025 UAF'!B5,IF('UAF 0BR'!B2='2025 UAF'!A6,'2025 UAF'!B6,0))))</f>
        <v>0.85280999999999996</v>
      </c>
      <c r="F7" s="8"/>
    </row>
    <row r="8" spans="1:6" ht="15.75" x14ac:dyDescent="0.25">
      <c r="A8" s="8"/>
      <c r="B8" s="7"/>
      <c r="C8" s="7"/>
      <c r="D8" s="7"/>
      <c r="E8" s="7"/>
      <c r="F8" s="8"/>
    </row>
    <row r="9" spans="1:6" ht="36" customHeight="1" x14ac:dyDescent="0.25">
      <c r="A9" s="12" t="s">
        <v>14</v>
      </c>
      <c r="B9" s="19">
        <f>ROUND((B5*B7),0)</f>
        <v>0</v>
      </c>
      <c r="C9" s="20">
        <f>ROUND((C5*C7),0)</f>
        <v>0</v>
      </c>
      <c r="D9" s="21">
        <f>ROUND((D5*D7),0)</f>
        <v>0</v>
      </c>
      <c r="E9" s="22">
        <f>ROUND((E5*E7),0)</f>
        <v>0</v>
      </c>
      <c r="F9" s="8"/>
    </row>
    <row r="10" spans="1:6" ht="15.75" x14ac:dyDescent="0.25">
      <c r="A10" s="8"/>
      <c r="B10" s="7"/>
      <c r="C10" s="7"/>
      <c r="D10" s="7"/>
      <c r="E10" s="7"/>
      <c r="F10" s="8"/>
    </row>
    <row r="13" spans="1:6" ht="18.75" x14ac:dyDescent="0.3">
      <c r="A13" s="13" t="s">
        <v>15</v>
      </c>
      <c r="B13" s="14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'2025 UAF'!$A$2:$A$6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zoomScaleNormal="100" workbookViewId="0">
      <selection activeCell="B2" sqref="B2"/>
    </sheetView>
  </sheetViews>
  <sheetFormatPr defaultRowHeight="15" x14ac:dyDescent="0.25"/>
  <cols>
    <col min="1" max="1" width="27.7109375" customWidth="1"/>
    <col min="2" max="3" width="18.7109375" style="3" customWidth="1"/>
    <col min="4" max="4" width="20.28515625" style="3" customWidth="1"/>
    <col min="5" max="5" width="18.7109375" style="3" customWidth="1"/>
  </cols>
  <sheetData>
    <row r="1" spans="1:6" ht="28.5" x14ac:dyDescent="0.45">
      <c r="A1" s="29" t="s">
        <v>13</v>
      </c>
      <c r="B1" s="29"/>
      <c r="C1" s="29"/>
      <c r="D1" s="29"/>
      <c r="E1" s="29"/>
      <c r="F1" s="29"/>
    </row>
    <row r="2" spans="1:6" ht="15.75" x14ac:dyDescent="0.25">
      <c r="A2" s="6" t="s">
        <v>11</v>
      </c>
      <c r="B2" s="7" t="s">
        <v>8</v>
      </c>
      <c r="C2" s="7"/>
      <c r="D2" s="7"/>
      <c r="E2" s="7"/>
      <c r="F2" s="8"/>
    </row>
    <row r="3" spans="1:6" ht="15.75" x14ac:dyDescent="0.25">
      <c r="A3" s="8"/>
      <c r="B3" s="7"/>
      <c r="C3" s="7"/>
      <c r="D3" s="7"/>
      <c r="E3" s="7"/>
      <c r="F3" s="8"/>
    </row>
    <row r="4" spans="1:6" ht="15.75" x14ac:dyDescent="0.25">
      <c r="A4" s="8"/>
      <c r="B4" s="15" t="s">
        <v>3</v>
      </c>
      <c r="C4" s="16" t="s">
        <v>9</v>
      </c>
      <c r="D4" s="17" t="s">
        <v>4</v>
      </c>
      <c r="E4" s="18" t="s">
        <v>1</v>
      </c>
      <c r="F4" s="8"/>
    </row>
    <row r="5" spans="1:6" ht="15.75" x14ac:dyDescent="0.25">
      <c r="A5" s="6" t="s">
        <v>12</v>
      </c>
      <c r="B5" s="9">
        <v>0</v>
      </c>
      <c r="C5" s="9"/>
      <c r="D5" s="9"/>
      <c r="E5" s="9"/>
      <c r="F5" s="8"/>
    </row>
    <row r="6" spans="1:6" ht="15.75" x14ac:dyDescent="0.25">
      <c r="A6" s="8"/>
      <c r="B6" s="7"/>
      <c r="C6" s="7"/>
      <c r="D6" s="7"/>
      <c r="E6" s="7"/>
      <c r="F6" s="8"/>
    </row>
    <row r="7" spans="1:6" ht="15.75" x14ac:dyDescent="0.25">
      <c r="A7" s="6" t="s">
        <v>10</v>
      </c>
      <c r="B7" s="10">
        <f>IF(B2='2025 UAF'!A3,AL,IF('UAF 1BR'!B2='2025 UAF'!A4,CT,IF('UAF 1BR'!B2='2025 UAF'!A5,MS,IF('UAF 1BR'!B2='2025 UAF'!A6,VA,0))))</f>
        <v>1.01667</v>
      </c>
      <c r="C7" s="11">
        <f>IF(B2='2025 UAF'!A3,'2025 UAF'!C3,IF('UAF 1BR'!B2='2025 UAF'!A4,'2025 UAF'!C4,IF('UAF 1BR'!B2='2025 UAF'!A5,'2025 UAF'!C5,IF('UAF 1BR'!B2='2025 UAF'!A6,'2025 UAF'!C6,0))))</f>
        <v>1.1906699999999999</v>
      </c>
      <c r="D7" s="11">
        <f>IF(B2='2025 UAF'!A3,'2025 UAF'!E3,IF('UAF 1BR'!B2='2025 UAF'!A4,'2025 UAF'!E4,IF('UAF 1BR'!B2='2025 UAF'!A5,'2025 UAF'!E5,IF('UAF 1BR'!B2='2025 UAF'!A6,'2025 UAF'!E6,0))))</f>
        <v>1.0453300000000001</v>
      </c>
      <c r="E7" s="11">
        <f>IF(B2='2025 UAF'!A3,'2025 UAF'!B3,IF('UAF 1BR'!B2='2025 UAF'!A4,'2025 UAF'!B4,IF('UAF 1BR'!B2='2025 UAF'!A5,'2025 UAF'!B5,IF('UAF 1BR'!B2='2025 UAF'!A6,'2025 UAF'!B6,0))))</f>
        <v>0.85280999999999996</v>
      </c>
      <c r="F7" s="8"/>
    </row>
    <row r="8" spans="1:6" ht="15.75" x14ac:dyDescent="0.25">
      <c r="A8" s="8"/>
      <c r="B8" s="7"/>
      <c r="C8" s="7"/>
      <c r="D8" s="7"/>
      <c r="E8" s="7"/>
      <c r="F8" s="8"/>
    </row>
    <row r="9" spans="1:6" ht="36" customHeight="1" x14ac:dyDescent="0.25">
      <c r="A9" s="12" t="s">
        <v>14</v>
      </c>
      <c r="B9" s="19">
        <f>ROUND((B5*B7),0)</f>
        <v>0</v>
      </c>
      <c r="C9" s="20">
        <f>ROUND((C5*C7),0)</f>
        <v>0</v>
      </c>
      <c r="D9" s="21">
        <f>ROUND((D5*D7),0)</f>
        <v>0</v>
      </c>
      <c r="E9" s="22">
        <f>ROUND((E5*E7),0)</f>
        <v>0</v>
      </c>
      <c r="F9" s="8"/>
    </row>
    <row r="10" spans="1:6" ht="15.75" x14ac:dyDescent="0.25">
      <c r="A10" s="8"/>
      <c r="B10" s="7"/>
      <c r="C10" s="7"/>
      <c r="D10" s="7"/>
      <c r="E10" s="7"/>
      <c r="F10" s="8"/>
    </row>
    <row r="11" spans="1:6" ht="15.75" x14ac:dyDescent="0.25">
      <c r="A11" s="8"/>
      <c r="B11" s="7"/>
      <c r="C11" s="7"/>
      <c r="D11" s="7"/>
      <c r="E11" s="7"/>
      <c r="F11" s="8"/>
    </row>
    <row r="13" spans="1:6" ht="18.75" x14ac:dyDescent="0.3">
      <c r="A13" s="13" t="s">
        <v>16</v>
      </c>
      <c r="B13" s="14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'2025 UAF'!$A$2:$A$6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zoomScaleNormal="100" workbookViewId="0">
      <selection activeCell="B2" sqref="B2"/>
    </sheetView>
  </sheetViews>
  <sheetFormatPr defaultRowHeight="15" x14ac:dyDescent="0.25"/>
  <cols>
    <col min="1" max="1" width="27.7109375" customWidth="1"/>
    <col min="2" max="3" width="18.7109375" style="3" customWidth="1"/>
    <col min="4" max="4" width="20.28515625" style="3" customWidth="1"/>
    <col min="5" max="5" width="18.7109375" style="3" customWidth="1"/>
  </cols>
  <sheetData>
    <row r="1" spans="1:6" ht="28.5" x14ac:dyDescent="0.45">
      <c r="A1" s="29" t="s">
        <v>13</v>
      </c>
      <c r="B1" s="29"/>
      <c r="C1" s="29"/>
      <c r="D1" s="29"/>
      <c r="E1" s="29"/>
      <c r="F1" s="29"/>
    </row>
    <row r="2" spans="1:6" ht="15.75" x14ac:dyDescent="0.25">
      <c r="A2" s="6" t="s">
        <v>11</v>
      </c>
      <c r="B2" s="7" t="s">
        <v>8</v>
      </c>
      <c r="C2" s="7"/>
      <c r="D2" s="7"/>
      <c r="E2" s="7"/>
      <c r="F2" s="8"/>
    </row>
    <row r="3" spans="1:6" ht="15.75" x14ac:dyDescent="0.25">
      <c r="A3" s="8"/>
      <c r="B3" s="7"/>
      <c r="C3" s="7"/>
      <c r="D3" s="7"/>
      <c r="E3" s="7"/>
      <c r="F3" s="8"/>
    </row>
    <row r="4" spans="1:6" ht="15.75" x14ac:dyDescent="0.25">
      <c r="A4" s="8"/>
      <c r="B4" s="15" t="s">
        <v>3</v>
      </c>
      <c r="C4" s="16" t="s">
        <v>9</v>
      </c>
      <c r="D4" s="17" t="s">
        <v>4</v>
      </c>
      <c r="E4" s="18" t="s">
        <v>1</v>
      </c>
      <c r="F4" s="8"/>
    </row>
    <row r="5" spans="1:6" ht="15.75" x14ac:dyDescent="0.25">
      <c r="A5" s="6" t="s">
        <v>12</v>
      </c>
      <c r="B5" s="9">
        <v>0</v>
      </c>
      <c r="C5" s="9"/>
      <c r="D5" s="9"/>
      <c r="E5" s="9"/>
      <c r="F5" s="8"/>
    </row>
    <row r="6" spans="1:6" ht="15.75" x14ac:dyDescent="0.25">
      <c r="A6" s="8"/>
      <c r="B6" s="7"/>
      <c r="C6" s="7"/>
      <c r="D6" s="7"/>
      <c r="E6" s="7"/>
      <c r="F6" s="8"/>
    </row>
    <row r="7" spans="1:6" ht="15.75" x14ac:dyDescent="0.25">
      <c r="A7" s="6" t="s">
        <v>10</v>
      </c>
      <c r="B7" s="10">
        <f>IF(B2='2025 UAF'!A3,AL,IF('UAF 2BR'!B2='2025 UAF'!A4,CT,IF('UAF 2BR'!B2='2025 UAF'!A5,MS,IF('UAF 2BR'!B2='2025 UAF'!A6,VA,0))))</f>
        <v>1.01667</v>
      </c>
      <c r="C7" s="11">
        <f>IF(B2='2025 UAF'!A3,'2025 UAF'!C3,IF('UAF 2BR'!B2='2025 UAF'!A4,'2025 UAF'!C4,IF('UAF 2BR'!B2='2025 UAF'!A5,'2025 UAF'!C5,IF('UAF 2BR'!B2='2025 UAF'!A6,'2025 UAF'!C6,0))))</f>
        <v>1.1906699999999999</v>
      </c>
      <c r="D7" s="11">
        <f>IF(B2='2025 UAF'!A3,'2025 UAF'!E3,IF('UAF 2BR'!B2='2025 UAF'!A4,'2025 UAF'!E4,IF('UAF 2BR'!B2='2025 UAF'!A5,'2025 UAF'!E5,IF('UAF 2BR'!B2='2025 UAF'!A6,'2025 UAF'!E6,0))))</f>
        <v>1.0453300000000001</v>
      </c>
      <c r="E7" s="11">
        <f>IF(B2='2025 UAF'!A3,'2025 UAF'!B3,IF('UAF 2BR'!B2='2025 UAF'!A4,'2025 UAF'!B4,IF('UAF 2BR'!B2='2025 UAF'!A5,'2025 UAF'!B5,IF('UAF 2BR'!B2='2025 UAF'!A6,'2025 UAF'!B6,0))))</f>
        <v>0.85280999999999996</v>
      </c>
      <c r="F7" s="8"/>
    </row>
    <row r="8" spans="1:6" ht="15.75" x14ac:dyDescent="0.25">
      <c r="A8" s="8"/>
      <c r="B8" s="7"/>
      <c r="C8" s="7"/>
      <c r="D8" s="7"/>
      <c r="E8" s="7"/>
      <c r="F8" s="8"/>
    </row>
    <row r="9" spans="1:6" ht="36" customHeight="1" x14ac:dyDescent="0.25">
      <c r="A9" s="12" t="s">
        <v>14</v>
      </c>
      <c r="B9" s="19">
        <f>ROUND((B5*B7),0)</f>
        <v>0</v>
      </c>
      <c r="C9" s="20">
        <f>ROUND((C5*C7),0)</f>
        <v>0</v>
      </c>
      <c r="D9" s="21">
        <f>ROUND((D5*D7),0)</f>
        <v>0</v>
      </c>
      <c r="E9" s="22">
        <f>ROUND((E5*E7),0)</f>
        <v>0</v>
      </c>
      <c r="F9" s="8"/>
    </row>
    <row r="10" spans="1:6" ht="15.75" x14ac:dyDescent="0.25">
      <c r="A10" s="8"/>
      <c r="B10" s="7"/>
      <c r="C10" s="7"/>
      <c r="D10" s="7"/>
      <c r="E10" s="7"/>
      <c r="F10" s="8"/>
    </row>
    <row r="13" spans="1:6" ht="18.75" x14ac:dyDescent="0.3">
      <c r="A13" s="13" t="s">
        <v>17</v>
      </c>
      <c r="B13" s="14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'2025 UAF'!$A$2:$A$6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zoomScaleNormal="100" workbookViewId="0">
      <selection activeCell="B2" sqref="B2"/>
    </sheetView>
  </sheetViews>
  <sheetFormatPr defaultRowHeight="15" x14ac:dyDescent="0.25"/>
  <cols>
    <col min="1" max="1" width="27.7109375" customWidth="1"/>
    <col min="2" max="3" width="18.7109375" style="3" customWidth="1"/>
    <col min="4" max="4" width="20.28515625" style="3" customWidth="1"/>
    <col min="5" max="5" width="18.7109375" style="3" customWidth="1"/>
  </cols>
  <sheetData>
    <row r="1" spans="1:6" ht="28.5" x14ac:dyDescent="0.45">
      <c r="A1" s="29" t="s">
        <v>13</v>
      </c>
      <c r="B1" s="29"/>
      <c r="C1" s="29"/>
      <c r="D1" s="29"/>
      <c r="E1" s="29"/>
      <c r="F1" s="29"/>
    </row>
    <row r="2" spans="1:6" ht="15.75" x14ac:dyDescent="0.25">
      <c r="A2" s="6" t="s">
        <v>11</v>
      </c>
      <c r="B2" s="7" t="s">
        <v>8</v>
      </c>
      <c r="C2" s="7"/>
      <c r="D2" s="7"/>
      <c r="E2" s="7"/>
      <c r="F2" s="8"/>
    </row>
    <row r="3" spans="1:6" ht="15.75" x14ac:dyDescent="0.25">
      <c r="A3" s="8"/>
      <c r="B3" s="7"/>
      <c r="C3" s="7"/>
      <c r="D3" s="7"/>
      <c r="E3" s="7"/>
      <c r="F3" s="8"/>
    </row>
    <row r="4" spans="1:6" ht="15.75" x14ac:dyDescent="0.25">
      <c r="A4" s="8"/>
      <c r="B4" s="15" t="s">
        <v>3</v>
      </c>
      <c r="C4" s="16" t="s">
        <v>9</v>
      </c>
      <c r="D4" s="17" t="s">
        <v>4</v>
      </c>
      <c r="E4" s="18" t="s">
        <v>1</v>
      </c>
      <c r="F4" s="8"/>
    </row>
    <row r="5" spans="1:6" ht="15.75" x14ac:dyDescent="0.25">
      <c r="A5" s="6" t="s">
        <v>12</v>
      </c>
      <c r="B5" s="9"/>
      <c r="C5" s="9"/>
      <c r="D5" s="9"/>
      <c r="E5" s="9"/>
      <c r="F5" s="8"/>
    </row>
    <row r="6" spans="1:6" ht="15.75" x14ac:dyDescent="0.25">
      <c r="A6" s="8"/>
      <c r="B6" s="7"/>
      <c r="C6" s="7"/>
      <c r="D6" s="7"/>
      <c r="E6" s="7"/>
      <c r="F6" s="8"/>
    </row>
    <row r="7" spans="1:6" ht="15.75" x14ac:dyDescent="0.25">
      <c r="A7" s="6" t="s">
        <v>10</v>
      </c>
      <c r="B7" s="10">
        <f>IF(B2='2025 UAF'!A3,AL,IF('UAF 3BR'!B2='2025 UAF'!A4,CT,IF('UAF 3BR'!B2='2025 UAF'!A5,MS,IF('UAF 3BR'!B2='2025 UAF'!A6,VA,0))))</f>
        <v>1.01667</v>
      </c>
      <c r="C7" s="11">
        <f>IF(B2='2025 UAF'!A3,'2025 UAF'!C3,IF('UAF 3BR'!B2='2025 UAF'!A4,'2025 UAF'!C4,IF('UAF 3BR'!B2='2025 UAF'!A5,'2025 UAF'!C5,IF('UAF 3BR'!B2='2025 UAF'!A6,'2025 UAF'!C6,0))))</f>
        <v>1.1906699999999999</v>
      </c>
      <c r="D7" s="11">
        <f>IF(B2='2025 UAF'!A3,'2025 UAF'!E3,IF('UAF 3BR'!B2='2025 UAF'!A4,'2025 UAF'!E4,IF('UAF 3BR'!B2='2025 UAF'!A5,'2025 UAF'!E5,IF('UAF 3BR'!B2='2025 UAF'!A6,'2025 UAF'!E6,0))))</f>
        <v>1.0453300000000001</v>
      </c>
      <c r="E7" s="11">
        <f>IF(B2='2025 UAF'!A3,'2025 UAF'!B3,IF('UAF 3BR'!B2='2025 UAF'!A4,'2025 UAF'!B4,IF('UAF 3BR'!B2='2025 UAF'!A5,'2025 UAF'!B5,IF('UAF 3BR'!B2='2025 UAF'!A6,'2025 UAF'!B6,0))))</f>
        <v>0.85280999999999996</v>
      </c>
      <c r="F7" s="8"/>
    </row>
    <row r="8" spans="1:6" ht="15.75" x14ac:dyDescent="0.25">
      <c r="A8" s="8"/>
      <c r="B8" s="7"/>
      <c r="C8" s="7"/>
      <c r="D8" s="7"/>
      <c r="E8" s="7"/>
      <c r="F8" s="8"/>
    </row>
    <row r="9" spans="1:6" ht="36" customHeight="1" x14ac:dyDescent="0.25">
      <c r="A9" s="12" t="s">
        <v>14</v>
      </c>
      <c r="B9" s="19">
        <f>ROUND((B5*B7),0)</f>
        <v>0</v>
      </c>
      <c r="C9" s="20">
        <f>ROUND((C5*C7),0)</f>
        <v>0</v>
      </c>
      <c r="D9" s="21">
        <f>ROUND((D5*D7),0)</f>
        <v>0</v>
      </c>
      <c r="E9" s="22">
        <f>ROUND((E5*E7),0)</f>
        <v>0</v>
      </c>
      <c r="F9" s="8"/>
    </row>
    <row r="10" spans="1:6" ht="15.75" x14ac:dyDescent="0.25">
      <c r="A10" s="8"/>
      <c r="B10" s="7"/>
      <c r="C10" s="7"/>
      <c r="D10" s="7"/>
      <c r="E10" s="7"/>
      <c r="F10" s="8"/>
    </row>
    <row r="13" spans="1:6" ht="18.75" x14ac:dyDescent="0.3">
      <c r="A13" s="13" t="s">
        <v>18</v>
      </c>
      <c r="B13" s="14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'2025 UAF'!$A$2:$A$6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zoomScaleNormal="100" workbookViewId="0">
      <selection activeCell="B2" sqref="B2"/>
    </sheetView>
  </sheetViews>
  <sheetFormatPr defaultRowHeight="15" x14ac:dyDescent="0.25"/>
  <cols>
    <col min="1" max="1" width="27.7109375" customWidth="1"/>
    <col min="2" max="3" width="18.7109375" style="3" customWidth="1"/>
    <col min="4" max="4" width="20.28515625" style="3" customWidth="1"/>
    <col min="5" max="5" width="18.7109375" style="3" customWidth="1"/>
  </cols>
  <sheetData>
    <row r="1" spans="1:6" ht="28.5" x14ac:dyDescent="0.45">
      <c r="A1" s="29" t="s">
        <v>13</v>
      </c>
      <c r="B1" s="29"/>
      <c r="C1" s="29"/>
      <c r="D1" s="29"/>
      <c r="E1" s="29"/>
      <c r="F1" s="29"/>
    </row>
    <row r="2" spans="1:6" ht="15.75" x14ac:dyDescent="0.25">
      <c r="A2" s="6" t="s">
        <v>11</v>
      </c>
      <c r="B2" s="7" t="s">
        <v>8</v>
      </c>
      <c r="C2" s="7"/>
      <c r="D2" s="7"/>
      <c r="E2" s="7"/>
      <c r="F2" s="8"/>
    </row>
    <row r="3" spans="1:6" ht="15.75" x14ac:dyDescent="0.25">
      <c r="A3" s="8"/>
      <c r="B3" s="7"/>
      <c r="C3" s="7"/>
      <c r="D3" s="7"/>
      <c r="E3" s="7"/>
      <c r="F3" s="8"/>
    </row>
    <row r="4" spans="1:6" ht="15.75" x14ac:dyDescent="0.25">
      <c r="A4" s="8"/>
      <c r="B4" s="15" t="s">
        <v>3</v>
      </c>
      <c r="C4" s="16" t="s">
        <v>9</v>
      </c>
      <c r="D4" s="17" t="s">
        <v>4</v>
      </c>
      <c r="E4" s="18" t="s">
        <v>1</v>
      </c>
      <c r="F4" s="8"/>
    </row>
    <row r="5" spans="1:6" ht="15.75" x14ac:dyDescent="0.25">
      <c r="A5" s="6" t="s">
        <v>12</v>
      </c>
      <c r="B5" s="9"/>
      <c r="C5" s="9"/>
      <c r="D5" s="9"/>
      <c r="E5" s="9"/>
      <c r="F5" s="8"/>
    </row>
    <row r="6" spans="1:6" ht="15.75" x14ac:dyDescent="0.25">
      <c r="A6" s="8"/>
      <c r="B6" s="7"/>
      <c r="C6" s="7"/>
      <c r="D6" s="7"/>
      <c r="E6" s="7"/>
      <c r="F6" s="8"/>
    </row>
    <row r="7" spans="1:6" ht="15.75" x14ac:dyDescent="0.25">
      <c r="A7" s="6" t="s">
        <v>10</v>
      </c>
      <c r="B7" s="10">
        <f>IF(B2='2025 UAF'!A3,AL,IF('UAF 4BR'!B2='2025 UAF'!A4,CT,IF('UAF 4BR'!B2='2025 UAF'!A5,MS,IF('UAF 4BR'!B2='2025 UAF'!A6,VA,0))))</f>
        <v>1.01667</v>
      </c>
      <c r="C7" s="11">
        <f>IF(B2='2025 UAF'!A3,'2025 UAF'!C3,IF('UAF 4BR'!B2='2025 UAF'!A4,'2025 UAF'!C4,IF('UAF 4BR'!B2='2025 UAF'!A5,'2025 UAF'!C5,IF('UAF 4BR'!B2='2025 UAF'!A6,'2025 UAF'!C6,0))))</f>
        <v>1.1906699999999999</v>
      </c>
      <c r="D7" s="11">
        <f>IF(B2='2025 UAF'!A3,'2025 UAF'!E3,IF('UAF 4BR'!B2='2025 UAF'!A4,'2025 UAF'!E4,IF('UAF 4BR'!B2='2025 UAF'!A5,'2025 UAF'!E5,IF('UAF 4BR'!B2='2025 UAF'!A6,'2025 UAF'!E6,0))))</f>
        <v>1.0453300000000001</v>
      </c>
      <c r="E7" s="11">
        <f>IF(B2='2025 UAF'!A3,'2025 UAF'!B3,IF('UAF 4BR'!B2='2025 UAF'!A4,'2025 UAF'!B4,IF('UAF 4BR'!B2='2025 UAF'!A5,'2025 UAF'!B5,IF('UAF 4BR'!B2='2025 UAF'!A6,'2025 UAF'!B6,0))))</f>
        <v>0.85280999999999996</v>
      </c>
      <c r="F7" s="8"/>
    </row>
    <row r="8" spans="1:6" ht="15.75" x14ac:dyDescent="0.25">
      <c r="A8" s="8"/>
      <c r="B8" s="7"/>
      <c r="C8" s="7"/>
      <c r="D8" s="7"/>
      <c r="E8" s="7"/>
      <c r="F8" s="8"/>
    </row>
    <row r="9" spans="1:6" ht="36" customHeight="1" x14ac:dyDescent="0.25">
      <c r="A9" s="12" t="s">
        <v>14</v>
      </c>
      <c r="B9" s="19">
        <f>ROUND((B5*B7),0)</f>
        <v>0</v>
      </c>
      <c r="C9" s="20">
        <f>ROUND((C5*C7),0)</f>
        <v>0</v>
      </c>
      <c r="D9" s="21">
        <f>ROUND((D5*D7),0)</f>
        <v>0</v>
      </c>
      <c r="E9" s="22">
        <f>ROUND((E5*E7),0)</f>
        <v>0</v>
      </c>
      <c r="F9" s="8"/>
    </row>
    <row r="10" spans="1:6" ht="15.75" x14ac:dyDescent="0.25">
      <c r="A10" s="8"/>
      <c r="B10" s="7"/>
      <c r="C10" s="7"/>
      <c r="D10" s="7"/>
      <c r="E10" s="7"/>
      <c r="F10" s="8"/>
    </row>
    <row r="13" spans="1:6" ht="18.75" x14ac:dyDescent="0.3">
      <c r="A13" s="13" t="s">
        <v>19</v>
      </c>
      <c r="B13" s="14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'2025 UAF'!$A$2:$A$6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zoomScaleNormal="100" workbookViewId="0">
      <selection activeCell="C21" sqref="C21"/>
    </sheetView>
  </sheetViews>
  <sheetFormatPr defaultRowHeight="15" x14ac:dyDescent="0.25"/>
  <cols>
    <col min="1" max="1" width="27.7109375" customWidth="1"/>
    <col min="2" max="3" width="18.7109375" style="4" customWidth="1"/>
    <col min="4" max="4" width="20.28515625" style="4" customWidth="1"/>
    <col min="5" max="5" width="18.7109375" style="4" customWidth="1"/>
  </cols>
  <sheetData>
    <row r="1" spans="1:6" ht="28.5" x14ac:dyDescent="0.45">
      <c r="A1" s="29" t="s">
        <v>13</v>
      </c>
      <c r="B1" s="29"/>
      <c r="C1" s="29"/>
      <c r="D1" s="29"/>
      <c r="E1" s="29"/>
      <c r="F1" s="29"/>
    </row>
    <row r="2" spans="1:6" ht="15.75" x14ac:dyDescent="0.25">
      <c r="A2" s="6" t="s">
        <v>11</v>
      </c>
      <c r="B2" s="7" t="s">
        <v>8</v>
      </c>
      <c r="C2" s="7"/>
      <c r="D2" s="7"/>
      <c r="E2" s="7"/>
      <c r="F2" s="8"/>
    </row>
    <row r="3" spans="1:6" ht="15.75" x14ac:dyDescent="0.25">
      <c r="A3" s="8"/>
      <c r="B3" s="7"/>
      <c r="C3" s="7"/>
      <c r="D3" s="7"/>
      <c r="E3" s="7"/>
      <c r="F3" s="8"/>
    </row>
    <row r="4" spans="1:6" ht="15.75" x14ac:dyDescent="0.25">
      <c r="A4" s="8"/>
      <c r="B4" s="15" t="s">
        <v>3</v>
      </c>
      <c r="C4" s="16" t="s">
        <v>9</v>
      </c>
      <c r="D4" s="17" t="s">
        <v>4</v>
      </c>
      <c r="E4" s="18" t="s">
        <v>1</v>
      </c>
      <c r="F4" s="8"/>
    </row>
    <row r="5" spans="1:6" ht="15.75" x14ac:dyDescent="0.25">
      <c r="A5" s="6" t="s">
        <v>12</v>
      </c>
      <c r="B5" s="9"/>
      <c r="C5" s="9"/>
      <c r="D5" s="9"/>
      <c r="E5" s="9"/>
      <c r="F5" s="8"/>
    </row>
    <row r="6" spans="1:6" ht="15.75" x14ac:dyDescent="0.25">
      <c r="A6" s="8"/>
      <c r="B6" s="7"/>
      <c r="C6" s="7"/>
      <c r="D6" s="7"/>
      <c r="E6" s="7"/>
      <c r="F6" s="8"/>
    </row>
    <row r="7" spans="1:6" ht="15.75" x14ac:dyDescent="0.25">
      <c r="A7" s="6" t="s">
        <v>10</v>
      </c>
      <c r="B7" s="10">
        <f>IF(B2='2025 UAF'!A3,AL,IF('UAF 5BR'!B2='2025 UAF'!A4,CT,IF('UAF 5BR'!B2='2025 UAF'!A5,MS,IF('UAF 5BR'!B2='2025 UAF'!A6,VA,0))))</f>
        <v>1.01667</v>
      </c>
      <c r="C7" s="11">
        <f>IF(B2='2025 UAF'!A3,'2025 UAF'!C3,IF('UAF 5BR'!B2='2025 UAF'!A4,'2025 UAF'!C4,IF('UAF 5BR'!B2='2025 UAF'!A5,'2025 UAF'!C5,IF('UAF 5BR'!B2='2025 UAF'!A6,'2025 UAF'!C6,0))))</f>
        <v>1.1906699999999999</v>
      </c>
      <c r="D7" s="11">
        <f>IF(B2='2025 UAF'!A3,'2025 UAF'!E3,IF('UAF 5BR'!B2='2025 UAF'!A4,'2025 UAF'!E4,IF('UAF 5BR'!B2='2025 UAF'!A5,'2025 UAF'!E5,IF('UAF 5BR'!B2='2025 UAF'!A6,'2025 UAF'!E6,0))))</f>
        <v>1.0453300000000001</v>
      </c>
      <c r="E7" s="11">
        <f>IF(B2='2025 UAF'!A3,'2025 UAF'!B3,IF('UAF 5BR'!B2='2025 UAF'!A4,'2025 UAF'!B4,IF('UAF 5BR'!B2='2025 UAF'!A5,'2025 UAF'!B5,IF('UAF 5BR'!B2='2025 UAF'!A6,'2025 UAF'!B6,0))))</f>
        <v>0.85280999999999996</v>
      </c>
      <c r="F7" s="8"/>
    </row>
    <row r="8" spans="1:6" ht="15.75" x14ac:dyDescent="0.25">
      <c r="A8" s="8"/>
      <c r="B8" s="7"/>
      <c r="C8" s="7"/>
      <c r="D8" s="7"/>
      <c r="E8" s="7"/>
      <c r="F8" s="8"/>
    </row>
    <row r="9" spans="1:6" ht="36" customHeight="1" x14ac:dyDescent="0.25">
      <c r="A9" s="12" t="s">
        <v>14</v>
      </c>
      <c r="B9" s="19">
        <f>ROUND((B5*B7),0)</f>
        <v>0</v>
      </c>
      <c r="C9" s="20">
        <f>ROUND((C5*C7),0)</f>
        <v>0</v>
      </c>
      <c r="D9" s="21">
        <f>ROUND((D5*D7),0)</f>
        <v>0</v>
      </c>
      <c r="E9" s="22">
        <f>ROUND((E5*E7),0)</f>
        <v>0</v>
      </c>
      <c r="F9" s="8"/>
    </row>
    <row r="10" spans="1:6" ht="15.75" x14ac:dyDescent="0.25">
      <c r="A10" s="8"/>
      <c r="B10" s="7"/>
      <c r="C10" s="7"/>
      <c r="D10" s="7"/>
      <c r="E10" s="7"/>
      <c r="F10" s="8"/>
    </row>
    <row r="13" spans="1:6" ht="18.75" x14ac:dyDescent="0.3">
      <c r="A13" s="13" t="s">
        <v>20</v>
      </c>
      <c r="B13" s="14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'2025 UAF'!$A$2:$A$6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1" sqref="D11"/>
    </sheetView>
  </sheetViews>
  <sheetFormatPr defaultRowHeight="15" x14ac:dyDescent="0.25"/>
  <cols>
    <col min="1" max="1" width="21.85546875" bestFit="1" customWidth="1"/>
    <col min="2" max="3" width="19.28515625" customWidth="1"/>
    <col min="4" max="4" width="19.28515625" style="2" customWidth="1"/>
    <col min="5" max="5" width="19.28515625" customWidth="1"/>
  </cols>
  <sheetData>
    <row r="1" spans="1:6" x14ac:dyDescent="0.25">
      <c r="A1" s="30" t="s">
        <v>21</v>
      </c>
      <c r="B1" s="30"/>
      <c r="C1" s="30"/>
      <c r="D1" s="30"/>
      <c r="E1" s="30"/>
    </row>
    <row r="2" spans="1:6" x14ac:dyDescent="0.25">
      <c r="A2" t="s">
        <v>0</v>
      </c>
      <c r="B2" s="24" t="s">
        <v>1</v>
      </c>
      <c r="C2" s="24" t="s">
        <v>2</v>
      </c>
      <c r="D2" s="25" t="s">
        <v>3</v>
      </c>
      <c r="E2" s="24" t="s">
        <v>4</v>
      </c>
    </row>
    <row r="3" spans="1:6" s="5" customFormat="1" x14ac:dyDescent="0.25">
      <c r="A3" s="23" t="s">
        <v>5</v>
      </c>
      <c r="B3" s="26">
        <v>0.85280999999999996</v>
      </c>
      <c r="C3" s="26">
        <v>0.95606999999999998</v>
      </c>
      <c r="D3" s="26">
        <v>1.0273000000000001</v>
      </c>
      <c r="E3" s="27">
        <v>1.0453300000000001</v>
      </c>
    </row>
    <row r="4" spans="1:6" s="5" customFormat="1" x14ac:dyDescent="0.25">
      <c r="A4" s="23" t="s">
        <v>6</v>
      </c>
      <c r="B4" s="26">
        <v>0.84436999999999995</v>
      </c>
      <c r="C4" s="26">
        <v>0.82128999999999996</v>
      </c>
      <c r="D4" s="26">
        <v>0.87212999999999996</v>
      </c>
      <c r="E4" s="27">
        <v>1.0453300000000001</v>
      </c>
      <c r="F4" s="28"/>
    </row>
    <row r="5" spans="1:6" s="5" customFormat="1" x14ac:dyDescent="0.25">
      <c r="A5" s="23" t="s">
        <v>7</v>
      </c>
      <c r="B5" s="26">
        <v>0.85280999999999996</v>
      </c>
      <c r="C5" s="26">
        <v>0.88443000000000005</v>
      </c>
      <c r="D5" s="26">
        <v>0.98621000000000003</v>
      </c>
      <c r="E5" s="27">
        <v>1.0453300000000001</v>
      </c>
    </row>
    <row r="6" spans="1:6" s="5" customFormat="1" x14ac:dyDescent="0.25">
      <c r="A6" s="23" t="s">
        <v>8</v>
      </c>
      <c r="B6" s="26">
        <v>0.85280999999999996</v>
      </c>
      <c r="C6" s="26">
        <v>1.1906699999999999</v>
      </c>
      <c r="D6" s="26">
        <v>1.01667</v>
      </c>
      <c r="E6" s="27">
        <v>1.0453300000000001</v>
      </c>
    </row>
    <row r="7" spans="1:6" x14ac:dyDescent="0.25">
      <c r="B7" s="1"/>
      <c r="C7" s="1"/>
      <c r="E7" s="1"/>
    </row>
    <row r="8" spans="1:6" x14ac:dyDescent="0.25">
      <c r="B8" s="1"/>
      <c r="C8" s="1"/>
      <c r="E8" s="1"/>
    </row>
    <row r="9" spans="1:6" x14ac:dyDescent="0.25">
      <c r="B9" s="1"/>
      <c r="C9" s="1"/>
      <c r="E9" s="1"/>
    </row>
    <row r="10" spans="1:6" x14ac:dyDescent="0.25">
      <c r="B10" s="1"/>
      <c r="C10" s="1"/>
      <c r="E10" s="1"/>
    </row>
    <row r="11" spans="1:6" x14ac:dyDescent="0.25">
      <c r="B11" s="1"/>
      <c r="C11" s="1"/>
      <c r="E11" s="1"/>
    </row>
    <row r="12" spans="1:6" x14ac:dyDescent="0.25">
      <c r="B12" s="1"/>
      <c r="C12" s="1"/>
      <c r="E12" s="1"/>
    </row>
    <row r="13" spans="1:6" x14ac:dyDescent="0.25">
      <c r="B13" s="1"/>
      <c r="C13" s="1"/>
      <c r="E13" s="1"/>
    </row>
    <row r="14" spans="1:6" x14ac:dyDescent="0.25">
      <c r="B14" s="1"/>
      <c r="C14" s="1"/>
      <c r="E14" s="1"/>
    </row>
    <row r="15" spans="1:6" x14ac:dyDescent="0.25">
      <c r="B15" s="1"/>
      <c r="C15" s="1"/>
      <c r="E15" s="1"/>
    </row>
    <row r="16" spans="1:6" x14ac:dyDescent="0.25">
      <c r="B16" s="1"/>
      <c r="C16" s="1"/>
      <c r="E16" s="1"/>
    </row>
    <row r="17" spans="2:5" x14ac:dyDescent="0.25">
      <c r="B17" s="1"/>
      <c r="C17" s="1"/>
      <c r="E17" s="1"/>
    </row>
    <row r="18" spans="2:5" x14ac:dyDescent="0.25">
      <c r="B18" s="1"/>
      <c r="C18" s="1"/>
      <c r="E18" s="1"/>
    </row>
    <row r="19" spans="2:5" x14ac:dyDescent="0.25">
      <c r="B19" s="1"/>
      <c r="C19" s="1"/>
      <c r="E19" s="1"/>
    </row>
    <row r="20" spans="2:5" x14ac:dyDescent="0.25">
      <c r="B20" s="1"/>
      <c r="C20" s="1"/>
      <c r="E20" s="1"/>
    </row>
    <row r="21" spans="2:5" x14ac:dyDescent="0.25">
      <c r="B21" s="1"/>
      <c r="C21" s="1"/>
      <c r="E21" s="1"/>
    </row>
    <row r="22" spans="2:5" x14ac:dyDescent="0.25">
      <c r="B22" s="1"/>
      <c r="C22" s="1"/>
      <c r="E22" s="1"/>
    </row>
    <row r="23" spans="2:5" x14ac:dyDescent="0.25">
      <c r="B23" s="1"/>
      <c r="C23" s="1"/>
      <c r="E23" s="1"/>
    </row>
    <row r="24" spans="2:5" x14ac:dyDescent="0.25">
      <c r="B24" s="1"/>
      <c r="C24" s="1"/>
      <c r="E24" s="1"/>
    </row>
    <row r="25" spans="2:5" x14ac:dyDescent="0.25">
      <c r="B25" s="1"/>
      <c r="C25" s="1"/>
      <c r="E25" s="1"/>
    </row>
    <row r="26" spans="2:5" x14ac:dyDescent="0.25">
      <c r="B26" s="1"/>
      <c r="C26" s="1"/>
      <c r="E26" s="1"/>
    </row>
    <row r="27" spans="2:5" x14ac:dyDescent="0.25">
      <c r="B27" s="1"/>
      <c r="C27" s="1"/>
      <c r="E27" s="1"/>
    </row>
    <row r="28" spans="2:5" x14ac:dyDescent="0.25">
      <c r="B28" s="1"/>
      <c r="C28" s="1"/>
      <c r="E28" s="1"/>
    </row>
    <row r="29" spans="2:5" x14ac:dyDescent="0.25">
      <c r="B29" s="1"/>
      <c r="C29" s="1"/>
      <c r="E29" s="1"/>
    </row>
    <row r="30" spans="2:5" x14ac:dyDescent="0.25">
      <c r="B30" s="1"/>
      <c r="C30" s="1"/>
      <c r="E30" s="1"/>
    </row>
    <row r="31" spans="2:5" x14ac:dyDescent="0.25">
      <c r="B31" s="1"/>
      <c r="C31" s="1"/>
      <c r="E31" s="1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UAF 0BR</vt:lpstr>
      <vt:lpstr>UAF 1BR</vt:lpstr>
      <vt:lpstr>UAF 2BR</vt:lpstr>
      <vt:lpstr>UAF 3BR</vt:lpstr>
      <vt:lpstr>UAF 4BR</vt:lpstr>
      <vt:lpstr>UAF 5BR</vt:lpstr>
      <vt:lpstr>2025 UAF</vt:lpstr>
      <vt:lpstr>AL</vt:lpstr>
      <vt:lpstr>CT</vt:lpstr>
      <vt:lpstr>MS</vt:lpstr>
      <vt:lpstr>VA</vt:lpstr>
    </vt:vector>
  </TitlesOfParts>
  <Company>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B. Kahn - h21318</dc:creator>
  <cp:lastModifiedBy>Janet Crumley</cp:lastModifiedBy>
  <dcterms:created xsi:type="dcterms:W3CDTF">2014-08-29T14:16:20Z</dcterms:created>
  <dcterms:modified xsi:type="dcterms:W3CDTF">2024-12-27T16:14:09Z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